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9" i="1" l="1"/>
  <c r="H57" i="1" l="1"/>
  <c r="H36" i="1" l="1"/>
  <c r="H22" i="1"/>
  <c r="H18" i="1" l="1"/>
  <c r="H24" i="1" l="1"/>
  <c r="H32" i="1" l="1"/>
  <c r="H30" i="1" l="1"/>
  <c r="H37" i="1" l="1"/>
  <c r="H14" i="1"/>
  <c r="H51" i="1" l="1"/>
  <c r="H59" i="1" s="1"/>
  <c r="H13" i="1" l="1"/>
</calcChain>
</file>

<file path=xl/sharedStrings.xml><?xml version="1.0" encoding="utf-8"?>
<sst xmlns="http://schemas.openxmlformats.org/spreadsheetml/2006/main" count="57" uniqueCount="33">
  <si>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</si>
  <si>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</si>
  <si>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</si>
  <si>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</si>
  <si>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</si>
  <si>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</si>
  <si>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</si>
  <si>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</si>
  <si>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</si>
  <si>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</si>
  <si>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</si>
  <si>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</si>
  <si>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</si>
  <si>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</si>
  <si>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</si>
  <si>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</si>
  <si>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</si>
  <si>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</si>
  <si>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</si>
  <si>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</si>
  <si>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</si>
  <si>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</si>
  <si>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</si>
  <si>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</si>
  <si>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</si>
  <si>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</si>
  <si>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</si>
  <si>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</si>
  <si>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</si>
  <si>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Solidrana pomoć-rođenje deteta</t>
  </si>
  <si>
    <t>Dana: 20.10.2021.</t>
  </si>
  <si>
    <t>Primljena i neutrošena participacija od 20.10.2021.</t>
  </si>
  <si>
    <t xml:space="preserve">Dana 20.10.2021.godine Dom zdravlja Požarevac nije izvršio plaćanje prema dobavljačima: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</si>
</sst>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1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46" zoomScaleNormal="100" workbookViewId="0">
      <selection activeCell="B62" sqref="B62"/>
    </sheetView>
  </sheetViews>
  <sheetFormatPr defaultRowHeight="15" x14ac:dyDescent="0.25"/>
  <cols>
    <col min="1" max="1" width="3.42578125" hidden="1" customWidth="1"/>
    <col min="2" max="2" width="46.71093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5" t="s">
        <v>0</v>
      </c>
      <c r="D2" s="45"/>
      <c r="E2" s="45"/>
      <c r="F2" s="45"/>
      <c r="G2" s="45"/>
    </row>
    <row r="4" spans="2:15" x14ac:dyDescent="0.25">
      <c r="B4" s="46" t="s">
        <v>1</v>
      </c>
      <c r="C4" s="46"/>
      <c r="D4" s="46"/>
    </row>
    <row r="5" spans="2:15" x14ac:dyDescent="0.25">
      <c r="B5" s="46" t="s">
        <v>2</v>
      </c>
      <c r="C5" s="46"/>
      <c r="D5" s="46"/>
    </row>
    <row r="6" spans="2:15" x14ac:dyDescent="0.25">
      <c r="B6" s="46" t="s">
        <v>3</v>
      </c>
      <c r="C6" s="46"/>
      <c r="D6" s="46"/>
    </row>
    <row r="7" spans="2:15" x14ac:dyDescent="0.25">
      <c r="I7" s="10"/>
      <c r="J7" s="10"/>
    </row>
    <row r="8" spans="2:15" x14ac:dyDescent="0.25">
      <c r="B8" s="47" t="s">
        <v>30</v>
      </c>
      <c r="C8" s="47"/>
      <c r="D8" s="47"/>
      <c r="E8" s="47"/>
      <c r="F8" s="47"/>
      <c r="G8" s="47"/>
      <c r="H8" s="47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8"/>
      <c r="L9" s="8"/>
      <c r="M9" s="8"/>
      <c r="N9" s="8"/>
      <c r="O9" s="8"/>
    </row>
    <row r="10" spans="2:15" x14ac:dyDescent="0.25">
      <c r="C10" s="17"/>
      <c r="D10" s="17"/>
      <c r="E10" s="17"/>
      <c r="F10" s="17"/>
      <c r="G10" s="17"/>
      <c r="I10" s="10"/>
      <c r="J10" s="10"/>
      <c r="K10" s="8"/>
      <c r="L10" s="8"/>
      <c r="M10" s="8"/>
      <c r="N10" s="8"/>
      <c r="O10" s="8"/>
    </row>
    <row r="11" spans="2:15" x14ac:dyDescent="0.25">
      <c r="B11" s="42" t="s">
        <v>4</v>
      </c>
      <c r="C11" s="43"/>
      <c r="D11" s="43"/>
      <c r="E11" s="43"/>
      <c r="F11" s="44"/>
      <c r="G11" s="1" t="s">
        <v>5</v>
      </c>
      <c r="H11" s="1" t="s">
        <v>6</v>
      </c>
      <c r="I11" s="10"/>
      <c r="J11" s="10"/>
      <c r="K11" s="38"/>
      <c r="L11" s="38"/>
      <c r="M11" s="38"/>
      <c r="N11" s="38"/>
      <c r="O11" s="38"/>
    </row>
    <row r="12" spans="2:15" x14ac:dyDescent="0.25">
      <c r="B12" s="40" t="s">
        <v>7</v>
      </c>
      <c r="C12" s="40"/>
      <c r="D12" s="40"/>
      <c r="E12" s="40"/>
      <c r="F12" s="40"/>
      <c r="G12" s="18">
        <v>44489</v>
      </c>
      <c r="H12" s="14">
        <v>1179828.43</v>
      </c>
      <c r="I12" s="10"/>
      <c r="J12" s="10"/>
      <c r="K12" s="8"/>
      <c r="L12" s="8"/>
      <c r="M12" s="8"/>
      <c r="N12" s="8"/>
      <c r="O12" s="8"/>
    </row>
    <row r="13" spans="2:15" x14ac:dyDescent="0.25">
      <c r="B13" s="39" t="s">
        <v>8</v>
      </c>
      <c r="C13" s="39"/>
      <c r="D13" s="39"/>
      <c r="E13" s="39"/>
      <c r="F13" s="39"/>
      <c r="G13" s="19">
        <v>44489</v>
      </c>
      <c r="H13" s="2">
        <f>H14+H30-H37-H51</f>
        <v>1108200.1199999992</v>
      </c>
      <c r="I13" s="10"/>
      <c r="J13" s="10"/>
      <c r="K13" s="8"/>
      <c r="L13" s="8"/>
      <c r="M13" s="8"/>
      <c r="N13" s="8"/>
      <c r="O13" s="8"/>
    </row>
    <row r="14" spans="2:15" x14ac:dyDescent="0.25">
      <c r="B14" s="41" t="s">
        <v>9</v>
      </c>
      <c r="C14" s="41"/>
      <c r="D14" s="41"/>
      <c r="E14" s="41"/>
      <c r="F14" s="41"/>
      <c r="G14" s="20">
        <v>44489</v>
      </c>
      <c r="H14" s="3">
        <f>H15+H16+H17+H18+H19+H20+H21+H22+H23+H24+H25+H26+H27+H29+H28</f>
        <v>911228.05999999924</v>
      </c>
      <c r="I14" s="10"/>
      <c r="J14" s="10"/>
      <c r="K14" s="8"/>
      <c r="L14" s="8"/>
      <c r="M14" s="8"/>
      <c r="N14" s="8"/>
      <c r="O14" s="8"/>
    </row>
    <row r="15" spans="2:15" x14ac:dyDescent="0.25">
      <c r="B15" s="26" t="s">
        <v>10</v>
      </c>
      <c r="C15" s="27"/>
      <c r="D15" s="27"/>
      <c r="E15" s="27"/>
      <c r="F15" s="28"/>
      <c r="G15" s="21"/>
      <c r="H15" s="11">
        <v>0</v>
      </c>
      <c r="I15" s="10"/>
      <c r="J15" s="10"/>
      <c r="K15" s="7"/>
    </row>
    <row r="16" spans="2:15" x14ac:dyDescent="0.25">
      <c r="B16" s="26" t="s">
        <v>11</v>
      </c>
      <c r="C16" s="27"/>
      <c r="D16" s="27"/>
      <c r="E16" s="27"/>
      <c r="F16" s="28"/>
      <c r="G16" s="21"/>
      <c r="H16" s="11">
        <v>0</v>
      </c>
      <c r="I16" s="10"/>
      <c r="J16" s="10"/>
      <c r="K16" s="7"/>
    </row>
    <row r="17" spans="2:12" x14ac:dyDescent="0.25">
      <c r="B17" s="26" t="s">
        <v>12</v>
      </c>
      <c r="C17" s="27"/>
      <c r="D17" s="27"/>
      <c r="E17" s="27"/>
      <c r="F17" s="28"/>
      <c r="G17" s="21"/>
      <c r="H17" s="11">
        <v>0</v>
      </c>
      <c r="I17" s="10"/>
      <c r="J17" s="10"/>
      <c r="K17" s="7"/>
    </row>
    <row r="18" spans="2:12" x14ac:dyDescent="0.25">
      <c r="B18" s="26" t="s">
        <v>13</v>
      </c>
      <c r="C18" s="27"/>
      <c r="D18" s="27"/>
      <c r="E18" s="27"/>
      <c r="F18" s="28"/>
      <c r="G18" s="21"/>
      <c r="H18" s="9">
        <f>1068667-8888.88-0.2+1068667-1202188.82-22889-526-31212.28-5544.78+1068667-25000-1262675.83-14666.8-13216.67+48260.01-6551.11+57634.4+1066667-31034-1174312.49-7079.66-31320.05-5641.56+1068667-1224745.17-568.18-190.78-25222.19+1228.05-1228.05-147600+147600-5200-1555.54+1068667-1187400.36-13333.32-11353.58+1068667-1127846.03+5406.25-21333.3-7541.83+22903.69-13135.6-1777.77+1068667-1101950.66-9999.99+1435750-1555.55-1129150.42-1333.32+1435750-1122164.75-11111.1-14308.69</f>
        <v>677514.0899999995</v>
      </c>
      <c r="I18" s="10"/>
      <c r="J18" s="10"/>
      <c r="K18" s="7"/>
      <c r="L18" s="7"/>
    </row>
    <row r="19" spans="2:12" x14ac:dyDescent="0.25">
      <c r="B19" s="26" t="s">
        <v>14</v>
      </c>
      <c r="C19" s="27"/>
      <c r="D19" s="27"/>
      <c r="E19" s="27"/>
      <c r="F19" s="28"/>
      <c r="G19" s="21"/>
      <c r="H19" s="9">
        <v>0</v>
      </c>
      <c r="I19" s="10"/>
      <c r="J19" s="10"/>
      <c r="K19" s="7"/>
      <c r="L19" s="7"/>
    </row>
    <row r="20" spans="2:12" x14ac:dyDescent="0.25">
      <c r="B20" s="26" t="s">
        <v>15</v>
      </c>
      <c r="C20" s="27"/>
      <c r="D20" s="27"/>
      <c r="E20" s="27"/>
      <c r="F20" s="28"/>
      <c r="G20" s="21"/>
      <c r="H20" s="25">
        <v>0</v>
      </c>
      <c r="I20" s="10"/>
      <c r="J20" s="10"/>
    </row>
    <row r="21" spans="2:12" x14ac:dyDescent="0.25">
      <c r="B21" s="26" t="s">
        <v>16</v>
      </c>
      <c r="C21" s="27"/>
      <c r="D21" s="27"/>
      <c r="E21" s="27"/>
      <c r="F21" s="28"/>
      <c r="G21" s="21"/>
      <c r="H21" s="25">
        <v>0</v>
      </c>
      <c r="I21" s="10"/>
      <c r="J21" s="10"/>
    </row>
    <row r="22" spans="2:12" x14ac:dyDescent="0.25">
      <c r="B22" s="26" t="s">
        <v>17</v>
      </c>
      <c r="C22" s="27"/>
      <c r="D22" s="27"/>
      <c r="E22" s="27"/>
      <c r="F22" s="28"/>
      <c r="G22" s="21"/>
      <c r="H22" s="25">
        <f>316163.2+506812-772815.2+258608.45-258608.45+491720.4+80307.36-572027.76+1072303.06-1072303.06+660355.6+221073-733108.6+304012.96-304012.96</f>
        <v>198480</v>
      </c>
      <c r="I22" s="10"/>
      <c r="J22" s="10"/>
    </row>
    <row r="23" spans="2:12" x14ac:dyDescent="0.25">
      <c r="B23" s="26" t="s">
        <v>18</v>
      </c>
      <c r="C23" s="27"/>
      <c r="D23" s="27"/>
      <c r="E23" s="27"/>
      <c r="F23" s="28"/>
      <c r="G23" s="21"/>
      <c r="H23" s="9">
        <v>0</v>
      </c>
      <c r="I23" s="10"/>
      <c r="J23" s="10"/>
    </row>
    <row r="24" spans="2:12" x14ac:dyDescent="0.25">
      <c r="B24" s="26" t="s">
        <v>19</v>
      </c>
      <c r="C24" s="27"/>
      <c r="D24" s="27"/>
      <c r="E24" s="27"/>
      <c r="F24" s="28"/>
      <c r="G24" s="21"/>
      <c r="H24" s="9">
        <f>1098916.66-1095644.4+1098916.67+1098916.67-2183735.09-11783.98-4115.56</f>
        <v>1470.9699999997765</v>
      </c>
      <c r="I24" s="10"/>
      <c r="J24" s="10"/>
      <c r="K24" s="10"/>
      <c r="L24" s="7"/>
    </row>
    <row r="25" spans="2:12" x14ac:dyDescent="0.25">
      <c r="B25" s="26" t="s">
        <v>20</v>
      </c>
      <c r="C25" s="27"/>
      <c r="D25" s="27"/>
      <c r="E25" s="27"/>
      <c r="F25" s="28"/>
      <c r="G25" s="21"/>
      <c r="H25" s="9">
        <v>0</v>
      </c>
      <c r="I25" s="10"/>
      <c r="J25" s="10"/>
      <c r="K25" s="10"/>
      <c r="L25" s="7"/>
    </row>
    <row r="26" spans="2:12" x14ac:dyDescent="0.25">
      <c r="B26" s="26" t="s">
        <v>21</v>
      </c>
      <c r="C26" s="27"/>
      <c r="D26" s="27"/>
      <c r="E26" s="27"/>
      <c r="F26" s="28"/>
      <c r="G26" s="21"/>
      <c r="H26" s="9">
        <v>0</v>
      </c>
      <c r="I26" s="10"/>
      <c r="J26" s="10"/>
      <c r="K26" s="7"/>
    </row>
    <row r="27" spans="2:12" x14ac:dyDescent="0.25">
      <c r="B27" s="26" t="s">
        <v>22</v>
      </c>
      <c r="C27" s="27"/>
      <c r="D27" s="27"/>
      <c r="E27" s="27"/>
      <c r="F27" s="28"/>
      <c r="G27" s="21"/>
      <c r="H27" s="9">
        <v>0</v>
      </c>
      <c r="I27" s="10"/>
      <c r="J27" s="10"/>
      <c r="K27" s="7"/>
      <c r="L27" s="7"/>
    </row>
    <row r="28" spans="2:12" x14ac:dyDescent="0.25">
      <c r="B28" s="26" t="s">
        <v>29</v>
      </c>
      <c r="C28" s="27"/>
      <c r="D28" s="27"/>
      <c r="E28" s="27"/>
      <c r="F28" s="28"/>
      <c r="G28" s="21"/>
      <c r="H28" s="9">
        <v>0</v>
      </c>
      <c r="I28" s="10"/>
      <c r="J28" s="10"/>
      <c r="K28" s="7"/>
      <c r="L28" s="7"/>
    </row>
    <row r="29" spans="2:12" x14ac:dyDescent="0.25">
      <c r="B29" s="26" t="s">
        <v>31</v>
      </c>
      <c r="C29" s="27"/>
      <c r="D29" s="27"/>
      <c r="E29" s="27"/>
      <c r="F29" s="28"/>
      <c r="G29" s="21"/>
      <c r="H29" s="9">
        <f>32915.34-3637+4500+1550+2900+900-13920+2550+1350-1212+7050+700+5450+1600+7350+2350+6100+1350+6050+2200+11450+1500+4250+1850-3636+7600+750-65373.78+10600+2600-3636+6500+3000+5400+1200-13286.82+7550+1250+11650+1800+5450+650+5700+2500-6061+9300+1200+5200+2000-68000+5550+1850-29733.08+2350+5050+1550+4750+7650+1800+5750+1750-15758+3250+1600+8150+650+4350+3050+6750+1800+8050+1750+7750+2500+4100+2000+4850+1950+5550+1050+10000+2000+8950+2550-1212+24186.55+8100+1500+2750+2650-6006+2500+11650-9181.78+10000+1900+8350+1650-50733.71-132192.64+14308.27+6450+1850+2226.26+7541.83+3712.01+5350+1900+4500+1400+1400+8300-3637+8450+950-8494+8000+2800+7600+1750-26832.53-2531+7050+1600+8250+2200+2350+1500+4850+2550-2424+4700+2500+4550+2350+3350+2150-9165.52+12550+2000+7650+1100+10500+1150-13112.06+2300+1350-3600+5720+950-31558.2+5470+1700-16352+5000+1350-45708.21+7100+1750+7450+1100+9850+1050-5915+1800+4450-7273+11150+1700+5600+2550+7050+1350-4332.78+4650+1250-30707.28+3600+1000+4600+3250-10848+4700+900+6000+7950+1000-6000+4500+1750+2069+6150+1700-6000+2420+1400+480-18328.88+7050+1950+5800+3100+8000+2650-65516.59+2950+1750+4050+850-150+5150+2000-9999.99+8550+1800-3900+3100+6100+10779.68-779.68+1000-43963.09+4450+1150-1000+4800+2700-6060+4100+2050+4700+2600-4268+6950+2150+3750+1800-22469.59+5050+2200+4000+2600-8486+6800+2700+4950+2250+5300+1450-11737+3200+1300+3800+1900+7900+3000-7496.75+6700+1800-9633+4550+2000-35124.4+1400+5750-8484+4950+1450+6950+1850-14096+3850+1700+6900+2050-22865.58+6900+1650-8550+3950+1750-3637+4500+2350+4900+950+8000+1600+7300+2100</f>
        <v>33762.999999999993</v>
      </c>
      <c r="I29" s="10"/>
      <c r="J29" s="10"/>
      <c r="K29" s="7"/>
      <c r="L29" s="7"/>
    </row>
    <row r="30" spans="2:12" x14ac:dyDescent="0.25">
      <c r="B30" s="48" t="s">
        <v>23</v>
      </c>
      <c r="C30" s="49"/>
      <c r="D30" s="49"/>
      <c r="E30" s="49"/>
      <c r="F30" s="50"/>
      <c r="G30" s="20">
        <v>44489</v>
      </c>
      <c r="H30" s="3">
        <f>H31+H32+H33+H34+H35+H36</f>
        <v>207948.05999999994</v>
      </c>
      <c r="I30" s="10"/>
      <c r="J30" s="10"/>
      <c r="K30" s="7"/>
    </row>
    <row r="31" spans="2:12" x14ac:dyDescent="0.25">
      <c r="B31" s="26" t="s">
        <v>10</v>
      </c>
      <c r="C31" s="27"/>
      <c r="D31" s="27"/>
      <c r="E31" s="27"/>
      <c r="F31" s="28"/>
      <c r="G31" s="22"/>
      <c r="H31" s="11">
        <v>0</v>
      </c>
      <c r="I31" s="10"/>
      <c r="J31" s="10"/>
      <c r="K31" s="7"/>
    </row>
    <row r="32" spans="2:12" x14ac:dyDescent="0.25">
      <c r="B32" s="26" t="s">
        <v>13</v>
      </c>
      <c r="C32" s="27"/>
      <c r="D32" s="27"/>
      <c r="E32" s="27"/>
      <c r="F32" s="28"/>
      <c r="G32" s="22"/>
      <c r="H32" s="9">
        <f>135083.33+135083.33-149724.79+135083.33-147556.67-6551.11+135083.33-151828.88+135083.33-153721.06+135083.33-124721.67+135083.33-129424.35+14773.33+135083.33-121115.78+160083-99971.73+160083-135976.87</f>
        <v>195013.05999999994</v>
      </c>
      <c r="I32" s="15"/>
      <c r="J32" s="10"/>
      <c r="K32" s="7"/>
    </row>
    <row r="33" spans="2:13" x14ac:dyDescent="0.25">
      <c r="B33" s="26" t="s">
        <v>19</v>
      </c>
      <c r="C33" s="27"/>
      <c r="D33" s="27"/>
      <c r="E33" s="27"/>
      <c r="F33" s="28"/>
      <c r="G33" s="22"/>
      <c r="H33" s="9">
        <v>0</v>
      </c>
      <c r="I33" s="10"/>
      <c r="J33" s="10"/>
      <c r="K33" s="7"/>
      <c r="L33" s="7"/>
      <c r="M33" s="7"/>
    </row>
    <row r="34" spans="2:13" x14ac:dyDescent="0.25">
      <c r="B34" s="26" t="s">
        <v>21</v>
      </c>
      <c r="C34" s="27"/>
      <c r="D34" s="27"/>
      <c r="E34" s="27"/>
      <c r="F34" s="28"/>
      <c r="G34" s="22"/>
      <c r="H34" s="9">
        <v>0</v>
      </c>
      <c r="I34" s="10"/>
      <c r="J34" s="10"/>
    </row>
    <row r="35" spans="2:13" x14ac:dyDescent="0.25">
      <c r="B35" s="26" t="s">
        <v>22</v>
      </c>
      <c r="C35" s="27"/>
      <c r="D35" s="27"/>
      <c r="E35" s="27"/>
      <c r="F35" s="28"/>
      <c r="G35" s="22"/>
      <c r="H35" s="9">
        <v>0</v>
      </c>
      <c r="I35" s="10"/>
      <c r="J35" s="10"/>
    </row>
    <row r="36" spans="2:13" x14ac:dyDescent="0.25">
      <c r="B36" s="26" t="s">
        <v>31</v>
      </c>
      <c r="C36" s="27"/>
      <c r="D36" s="27"/>
      <c r="E36" s="27"/>
      <c r="F36" s="28"/>
      <c r="G36" s="22"/>
      <c r="H36" s="9">
        <f>7347+1759-7347+11176</f>
        <v>12935</v>
      </c>
      <c r="I36" s="10"/>
      <c r="J36" s="10"/>
    </row>
    <row r="37" spans="2:13" x14ac:dyDescent="0.25">
      <c r="B37" s="29" t="s">
        <v>24</v>
      </c>
      <c r="C37" s="30"/>
      <c r="D37" s="30"/>
      <c r="E37" s="30"/>
      <c r="F37" s="31"/>
      <c r="G37" s="23">
        <v>44489</v>
      </c>
      <c r="H37" s="4">
        <f>SUM(H38:H50)</f>
        <v>10976</v>
      </c>
      <c r="I37" s="10"/>
      <c r="J37" s="10"/>
    </row>
    <row r="38" spans="2:13" x14ac:dyDescent="0.25">
      <c r="B38" s="26" t="s">
        <v>10</v>
      </c>
      <c r="C38" s="27"/>
      <c r="D38" s="27"/>
      <c r="E38" s="27"/>
      <c r="F38" s="28"/>
      <c r="G38" s="21"/>
      <c r="H38" s="11">
        <v>0</v>
      </c>
      <c r="I38" s="10"/>
      <c r="J38" s="10"/>
    </row>
    <row r="39" spans="2:13" x14ac:dyDescent="0.25">
      <c r="B39" s="26" t="s">
        <v>11</v>
      </c>
      <c r="C39" s="27"/>
      <c r="D39" s="27"/>
      <c r="E39" s="27"/>
      <c r="F39" s="28"/>
      <c r="G39" s="21"/>
      <c r="H39" s="11">
        <v>0</v>
      </c>
      <c r="I39" s="10"/>
      <c r="J39" s="10"/>
    </row>
    <row r="40" spans="2:13" x14ac:dyDescent="0.25">
      <c r="B40" s="26" t="s">
        <v>12</v>
      </c>
      <c r="C40" s="27"/>
      <c r="D40" s="27"/>
      <c r="E40" s="27"/>
      <c r="F40" s="28"/>
      <c r="G40" s="21"/>
      <c r="H40" s="11">
        <v>0</v>
      </c>
      <c r="I40" s="10"/>
      <c r="J40" s="10"/>
    </row>
    <row r="41" spans="2:13" x14ac:dyDescent="0.25">
      <c r="B41" s="26" t="s">
        <v>13</v>
      </c>
      <c r="C41" s="27"/>
      <c r="D41" s="27"/>
      <c r="E41" s="27"/>
      <c r="F41" s="28"/>
      <c r="G41" s="21"/>
      <c r="H41" s="11">
        <v>0</v>
      </c>
      <c r="I41" s="10"/>
      <c r="J41" s="10"/>
      <c r="L41" s="7"/>
    </row>
    <row r="42" spans="2:13" x14ac:dyDescent="0.25">
      <c r="B42" s="26" t="s">
        <v>14</v>
      </c>
      <c r="C42" s="27"/>
      <c r="D42" s="27"/>
      <c r="E42" s="27"/>
      <c r="F42" s="28"/>
      <c r="G42" s="21"/>
      <c r="H42" s="11">
        <v>0</v>
      </c>
      <c r="I42" s="10"/>
      <c r="J42" s="10"/>
      <c r="L42" s="7"/>
    </row>
    <row r="43" spans="2:13" x14ac:dyDescent="0.25">
      <c r="B43" s="26" t="s">
        <v>15</v>
      </c>
      <c r="C43" s="27"/>
      <c r="D43" s="27"/>
      <c r="E43" s="27"/>
      <c r="F43" s="28"/>
      <c r="G43" s="21"/>
      <c r="H43" s="9">
        <v>0</v>
      </c>
      <c r="I43" s="10"/>
      <c r="J43" s="10"/>
    </row>
    <row r="44" spans="2:13" x14ac:dyDescent="0.25">
      <c r="B44" s="26" t="s">
        <v>16</v>
      </c>
      <c r="C44" s="27"/>
      <c r="D44" s="27"/>
      <c r="E44" s="27"/>
      <c r="F44" s="28"/>
      <c r="G44" s="21"/>
      <c r="H44" s="9">
        <v>0</v>
      </c>
      <c r="I44" s="10"/>
      <c r="J44" s="10"/>
      <c r="L44" s="7"/>
    </row>
    <row r="45" spans="2:13" x14ac:dyDescent="0.25">
      <c r="B45" s="26" t="s">
        <v>17</v>
      </c>
      <c r="C45" s="27"/>
      <c r="D45" s="27"/>
      <c r="E45" s="27"/>
      <c r="F45" s="28"/>
      <c r="G45" s="21"/>
      <c r="H45" s="9">
        <v>0</v>
      </c>
      <c r="I45" s="10"/>
      <c r="J45" s="10"/>
    </row>
    <row r="46" spans="2:13" x14ac:dyDescent="0.25">
      <c r="B46" s="26" t="s">
        <v>18</v>
      </c>
      <c r="C46" s="27"/>
      <c r="D46" s="27"/>
      <c r="E46" s="27"/>
      <c r="F46" s="28"/>
      <c r="G46" s="21"/>
      <c r="H46" s="9">
        <v>0</v>
      </c>
      <c r="I46" s="10"/>
      <c r="J46" s="10"/>
    </row>
    <row r="47" spans="2:13" x14ac:dyDescent="0.25">
      <c r="B47" s="26" t="s">
        <v>19</v>
      </c>
      <c r="C47" s="27"/>
      <c r="D47" s="27"/>
      <c r="E47" s="27"/>
      <c r="F47" s="28"/>
      <c r="G47" s="21"/>
      <c r="H47" s="9">
        <v>10976</v>
      </c>
      <c r="I47" s="10"/>
      <c r="J47" s="10"/>
    </row>
    <row r="48" spans="2:13" x14ac:dyDescent="0.25">
      <c r="B48" s="26" t="s">
        <v>21</v>
      </c>
      <c r="C48" s="27"/>
      <c r="D48" s="27"/>
      <c r="E48" s="27"/>
      <c r="F48" s="28"/>
      <c r="G48" s="21"/>
      <c r="H48" s="9">
        <v>0</v>
      </c>
      <c r="I48" s="10"/>
      <c r="J48" s="10"/>
    </row>
    <row r="49" spans="2:12" x14ac:dyDescent="0.25">
      <c r="B49" s="26" t="s">
        <v>22</v>
      </c>
      <c r="C49" s="27"/>
      <c r="D49" s="27"/>
      <c r="E49" s="27"/>
      <c r="F49" s="28"/>
      <c r="G49" s="21"/>
      <c r="H49" s="9">
        <v>0</v>
      </c>
      <c r="I49" s="10"/>
      <c r="J49" s="10"/>
      <c r="K49" s="7"/>
    </row>
    <row r="50" spans="2:12" x14ac:dyDescent="0.25">
      <c r="B50" s="26" t="s">
        <v>29</v>
      </c>
      <c r="C50" s="27"/>
      <c r="D50" s="27"/>
      <c r="E50" s="27"/>
      <c r="F50" s="28"/>
      <c r="G50" s="21"/>
      <c r="H50" s="9">
        <v>0</v>
      </c>
      <c r="I50" s="10"/>
      <c r="J50" s="10"/>
      <c r="K50" s="7"/>
    </row>
    <row r="51" spans="2:12" x14ac:dyDescent="0.25">
      <c r="B51" s="29" t="s">
        <v>25</v>
      </c>
      <c r="C51" s="30"/>
      <c r="D51" s="30"/>
      <c r="E51" s="30"/>
      <c r="F51" s="31"/>
      <c r="G51" s="23">
        <v>44489</v>
      </c>
      <c r="H51" s="4">
        <f>SUM(H52:H56)</f>
        <v>0</v>
      </c>
      <c r="I51" s="10"/>
      <c r="J51" s="10"/>
    </row>
    <row r="52" spans="2:12" x14ac:dyDescent="0.25">
      <c r="B52" s="26" t="s">
        <v>10</v>
      </c>
      <c r="C52" s="27"/>
      <c r="D52" s="27"/>
      <c r="E52" s="27"/>
      <c r="F52" s="28"/>
      <c r="G52" s="22"/>
      <c r="H52" s="11">
        <v>0</v>
      </c>
      <c r="I52" s="10"/>
      <c r="J52" s="10"/>
    </row>
    <row r="53" spans="2:12" x14ac:dyDescent="0.25">
      <c r="B53" s="26" t="s">
        <v>13</v>
      </c>
      <c r="C53" s="27"/>
      <c r="D53" s="27"/>
      <c r="E53" s="27"/>
      <c r="F53" s="28"/>
      <c r="G53" s="22"/>
      <c r="H53" s="11">
        <v>0</v>
      </c>
      <c r="I53" s="10"/>
      <c r="J53" s="10"/>
    </row>
    <row r="54" spans="2:12" x14ac:dyDescent="0.25">
      <c r="B54" s="26" t="s">
        <v>19</v>
      </c>
      <c r="C54" s="27"/>
      <c r="D54" s="27"/>
      <c r="E54" s="27"/>
      <c r="F54" s="28"/>
      <c r="G54" s="22"/>
      <c r="H54" s="9">
        <v>0</v>
      </c>
      <c r="I54" s="10"/>
      <c r="J54" s="10"/>
    </row>
    <row r="55" spans="2:12" x14ac:dyDescent="0.25">
      <c r="B55" s="26" t="s">
        <v>21</v>
      </c>
      <c r="C55" s="27"/>
      <c r="D55" s="27"/>
      <c r="E55" s="27"/>
      <c r="F55" s="28"/>
      <c r="G55" s="22"/>
      <c r="H55" s="2">
        <v>0</v>
      </c>
      <c r="I55" s="10"/>
      <c r="J55" s="10"/>
      <c r="K55" s="7"/>
    </row>
    <row r="56" spans="2:12" x14ac:dyDescent="0.25">
      <c r="B56" s="26" t="s">
        <v>22</v>
      </c>
      <c r="C56" s="27"/>
      <c r="D56" s="27"/>
      <c r="E56" s="27"/>
      <c r="F56" s="28"/>
      <c r="G56" s="22"/>
      <c r="H56" s="9">
        <v>0</v>
      </c>
      <c r="I56" s="10"/>
      <c r="J56" s="10"/>
    </row>
    <row r="57" spans="2:12" x14ac:dyDescent="0.25">
      <c r="B57" s="35" t="s">
        <v>26</v>
      </c>
      <c r="C57" s="36"/>
      <c r="D57" s="36"/>
      <c r="E57" s="36"/>
      <c r="F57" s="37"/>
      <c r="G57" s="24">
        <v>44489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+0.41+2204.23-845833.47+12748.69+1136.36+15315.31+1825.16+455045.21-17140.51-455045.21+1941205.96+21802.57+1897.22+5984.56-0.41-1970890.31+814071.97-814071.97+9314.34+795.45+0.19+490522.86-490522.86-10000+345600-345600+15262.96+1860.75+443231.14-17123.71-443231.47+200+2799524.87+24008.9+9565.41+1916.65-0.44-2835015.83+829502.21-829502.22+2045.45+5217.78-7263.23+92798.53+310759.33+52020.3-455578.44+15347.08+1774.96-17122.27</f>
        <v>71628.309999999168</v>
      </c>
      <c r="I57" s="10"/>
      <c r="L57" s="7"/>
    </row>
    <row r="58" spans="2:12" x14ac:dyDescent="0.25">
      <c r="B58" s="26" t="s">
        <v>27</v>
      </c>
      <c r="C58" s="27"/>
      <c r="D58" s="27"/>
      <c r="E58" s="27"/>
      <c r="F58" s="28"/>
      <c r="G58" s="22"/>
      <c r="H58" s="2">
        <v>0</v>
      </c>
      <c r="I58" s="10"/>
      <c r="J58" s="10"/>
    </row>
    <row r="59" spans="2:12" x14ac:dyDescent="0.25">
      <c r="B59" s="32" t="s">
        <v>28</v>
      </c>
      <c r="C59" s="33"/>
      <c r="D59" s="33"/>
      <c r="E59" s="33"/>
      <c r="F59" s="34"/>
      <c r="G59" s="22"/>
      <c r="H59" s="6">
        <f>H14+H30-H37-H51+H57-H58</f>
        <v>1179828.4299999983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32</v>
      </c>
      <c r="C61" s="16"/>
      <c r="D61" s="16"/>
      <c r="E61" s="16"/>
      <c r="F61" s="16"/>
      <c r="G61" s="8"/>
      <c r="H61" s="12"/>
      <c r="I61" s="10"/>
      <c r="J61" s="10"/>
      <c r="K61" s="7"/>
    </row>
  </sheetData>
  <mergeCells count="55">
    <mergeCell ref="B15:F15"/>
    <mergeCell ref="B20:F20"/>
    <mergeCell ref="B45:F45"/>
    <mergeCell ref="B43:F43"/>
    <mergeCell ref="B44:F44"/>
    <mergeCell ref="B29:F29"/>
    <mergeCell ref="B27:F27"/>
    <mergeCell ref="B31:F31"/>
    <mergeCell ref="B21:F21"/>
    <mergeCell ref="B41:F41"/>
    <mergeCell ref="B36:F36"/>
    <mergeCell ref="B30:F30"/>
    <mergeCell ref="B22:F22"/>
    <mergeCell ref="B23:F23"/>
    <mergeCell ref="B26:F26"/>
    <mergeCell ref="B19:F19"/>
    <mergeCell ref="C2:G2"/>
    <mergeCell ref="B4:D4"/>
    <mergeCell ref="B5:D5"/>
    <mergeCell ref="B6:D6"/>
    <mergeCell ref="B8:H8"/>
    <mergeCell ref="K11:O11"/>
    <mergeCell ref="B13:F13"/>
    <mergeCell ref="B12:F12"/>
    <mergeCell ref="B14:F14"/>
    <mergeCell ref="B11:F11"/>
    <mergeCell ref="B48:F48"/>
    <mergeCell ref="B49:F49"/>
    <mergeCell ref="B52:F52"/>
    <mergeCell ref="B38:F38"/>
    <mergeCell ref="B47:F47"/>
    <mergeCell ref="B46:F46"/>
    <mergeCell ref="B42:F42"/>
    <mergeCell ref="B50:F50"/>
    <mergeCell ref="B59:F59"/>
    <mergeCell ref="B51:F51"/>
    <mergeCell ref="B57:F57"/>
    <mergeCell ref="B54:F54"/>
    <mergeCell ref="B55:F55"/>
    <mergeCell ref="B56:F56"/>
    <mergeCell ref="B58:F58"/>
    <mergeCell ref="B53:F53"/>
    <mergeCell ref="B16:F16"/>
    <mergeCell ref="B17:F17"/>
    <mergeCell ref="B39:F39"/>
    <mergeCell ref="B40:F40"/>
    <mergeCell ref="B24:F24"/>
    <mergeCell ref="B37:F37"/>
    <mergeCell ref="B34:F34"/>
    <mergeCell ref="B35:F35"/>
    <mergeCell ref="B32:F32"/>
    <mergeCell ref="B33:F33"/>
    <mergeCell ref="B25:F25"/>
    <mergeCell ref="B18:F18"/>
    <mergeCell ref="B28:F28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2021-10-11T06:10:45Z</cp:lastPrinted>
  <dcterms:created xsi:type="dcterms:W3CDTF">2018-11-15T09:32:50Z</dcterms:created>
  <dcterms:modified xsi:type="dcterms:W3CDTF">2021-10-21T06:01:35Z</dcterms:modified>
  <cp:category/>
  <cp:contentStatus/>
</cp:coreProperties>
</file>